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720" windowHeight="7635"/>
  </bookViews>
  <sheets>
    <sheet name="cena položky" sheetId="5" r:id="rId1"/>
  </sheets>
  <calcPr calcId="125725"/>
</workbook>
</file>

<file path=xl/calcChain.xml><?xml version="1.0" encoding="utf-8"?>
<calcChain xmlns="http://schemas.openxmlformats.org/spreadsheetml/2006/main">
  <c r="F14" i="5"/>
  <c r="G14" s="1"/>
  <c r="H14" s="1"/>
  <c r="F15"/>
  <c r="G15"/>
  <c r="H15" s="1"/>
  <c r="F13"/>
  <c r="G13" s="1"/>
  <c r="H13" s="1"/>
  <c r="F16"/>
  <c r="G16"/>
  <c r="H16" s="1"/>
  <c r="F17"/>
  <c r="G17" s="1"/>
  <c r="H17" s="1"/>
  <c r="F18"/>
  <c r="G18" s="1"/>
  <c r="H18" s="1"/>
  <c r="F19"/>
  <c r="G19" s="1"/>
  <c r="H19" s="1"/>
  <c r="F5" l="1"/>
  <c r="G5" s="1"/>
  <c r="H5" s="1"/>
  <c r="F6"/>
  <c r="G6" s="1"/>
  <c r="H6" s="1"/>
  <c r="F8"/>
  <c r="F9"/>
  <c r="G9" s="1"/>
  <c r="H9" s="1"/>
  <c r="F10"/>
  <c r="G10" s="1"/>
  <c r="H10" s="1"/>
  <c r="F11"/>
  <c r="G11" s="1"/>
  <c r="H11" s="1"/>
  <c r="F12"/>
  <c r="F20"/>
  <c r="G20" s="1"/>
  <c r="H20" s="1"/>
  <c r="F4"/>
  <c r="G4" s="1"/>
  <c r="H4" s="1"/>
  <c r="G8"/>
  <c r="H8" s="1"/>
  <c r="G12"/>
  <c r="H12" s="1"/>
  <c r="H21" l="1"/>
  <c r="H22" l="1"/>
  <c r="H23" s="1"/>
</calcChain>
</file>

<file path=xl/sharedStrings.xml><?xml version="1.0" encoding="utf-8"?>
<sst xmlns="http://schemas.openxmlformats.org/spreadsheetml/2006/main" count="39" uniqueCount="38">
  <si>
    <t>Položka</t>
  </si>
  <si>
    <t>počet (ks)</t>
  </si>
  <si>
    <t>cena/ks bez DPH</t>
  </si>
  <si>
    <t>DPH</t>
  </si>
  <si>
    <t>cena / ks s DPH</t>
  </si>
  <si>
    <t>cena za počet ks s DPH</t>
  </si>
  <si>
    <t>technická specifikace</t>
  </si>
  <si>
    <t xml:space="preserve">Dataprojektor </t>
  </si>
  <si>
    <t>Interaktivní tabule + pojízdný rám + software</t>
  </si>
  <si>
    <t>Vizualizér</t>
  </si>
  <si>
    <t>Celková cena s DPH</t>
  </si>
  <si>
    <t>Celková cena bez DPH</t>
  </si>
  <si>
    <t>DPH 21 %</t>
  </si>
  <si>
    <t>Hlasovací systém</t>
  </si>
  <si>
    <t>Notebook</t>
  </si>
  <si>
    <t>Chemie</t>
  </si>
  <si>
    <t>Tablet</t>
  </si>
  <si>
    <t>Interiérové vitríny/skříňky</t>
  </si>
  <si>
    <t>rozměr: š x hl x v - 92x40x195 cm, skleněné police z bezpečnostního lepeného skla, vhodné pro výstavku a uskladnění učebních pomůcek</t>
  </si>
  <si>
    <t>Jazyková učebna</t>
  </si>
  <si>
    <t>Jazyková laboratoř</t>
  </si>
  <si>
    <t>Prezentační kamera s min. 3.0 Mpx, CMOS snímač, Full HD (1080p) rozlišení při sekvenci 30 fps, Objektiv s pevným ohniskem, min. 8x digitální zoom, Formát obrazu 16:9, Flexibilní rameno, Rozhraní: VGA, USB, C-video</t>
  </si>
  <si>
    <t>Dataprojektor s ultrakrátkou projekční vzdáleností LCD: nativní rozlišení WXGA min. 1280 x 800, světelný výkon 3300 ANSI lm, kontrast 3000:1, živostnost lampy 3500 hodin/ eko režim 6000 hodin, dálkové ovládání, Rozhraní min. VGA, 2x HDMI, kompozitní video, S-Video, 2 x USB, RJ-45. Kompatibilní s dodanou interaktivní tabulí.</t>
  </si>
  <si>
    <t>pro 16 žáků - vhodný pro menší skupiny. Systém s rádiovým přenosem. Systém kompatibilní s dodanou interaktivní tabulí a SW. Možnost odpovídat současně z odolných bezdrátových staniček i ze zařízení připojených k internetu, jako jsou chytré telefony, tablety a počítače.</t>
  </si>
  <si>
    <t>Úhlopříčka min. 221 cm, Formát 16:10, aktivní plocha min. 187 x 117 cm. Ovládání: perem, dotykem, multidotykovost alespoň 2 žáků, intuitivní lišta.Včetně SW pro obousměrný přenos a zpracování informací mezi interaktivní dotykovou plochou a počítačem a autorského SW produktu. Včetně ozvučení tabule. Součástí bude pylonový pojezd s křídly, v bílé barvě křídel. 
Součástí dodávky je kompletní odborná instalace vč. oživení techniky.</t>
  </si>
  <si>
    <t xml:space="preserve">Dotykový IPS displej min. 10" (1280x800), RAM min. 1GB, 32GB paměť, MicroSD slot+Micro USB+Mini HDMI, WiFi, 2x webkamera, výdrž baterie 5 hod., včetně OS </t>
  </si>
  <si>
    <t>nabídka dodavatele - např. uvedení typového označení, názvu výrobce, parametrů, případně jiného popisu nabízeného plnění apod.</t>
  </si>
  <si>
    <r>
      <rPr>
        <u/>
        <sz val="10"/>
        <rFont val="Arial"/>
        <family val="2"/>
        <charset val="238"/>
      </rPr>
      <t>Jazyková sluchátka</t>
    </r>
    <r>
      <rPr>
        <sz val="10"/>
        <rFont val="Arial"/>
        <family val="2"/>
        <charset val="238"/>
      </rPr>
      <t xml:space="preserve"> - vysoká mechanická odolnost, dynamický mikrofon, uzavřená konstrukce</t>
    </r>
  </si>
  <si>
    <r>
      <rPr>
        <u/>
        <sz val="10"/>
        <rFont val="Arial"/>
        <family val="2"/>
        <charset val="238"/>
      </rPr>
      <t>Digitální přehravač recordér</t>
    </r>
    <r>
      <rPr>
        <sz val="10"/>
        <rFont val="Arial"/>
        <family val="2"/>
        <charset val="238"/>
      </rPr>
      <t xml:space="preserve"> - musí jednoduše umožňovat přímý převod z vestavěné mechaniky kazetového přehrávače do  USB FLASH a SD pamětí ve formátu MP3 bez použití k tomuto účelu počítače PC (vzhledem k požadované jednoduchosti při ovládání)
- přehrává z USB FLASH a SD pamětí a kazetového magnetofonu
- nahrává do USB FLASH a SD paměti a na magnetofonovou kazetu žáky s učitelem ve formátu MP3
- přehrává přes vestavěné reproduktory
- FM rádio pro možné poslechy
- digitální přehrávač s rozměry min.220x150mm (vzhledem k snadnému a  jednoduchému ovládání)
- musí tvořit s kazetovou částí jeden kompaktní celek (vzhledem k minimalizaci propojovacích kabelů)
</t>
    </r>
  </si>
  <si>
    <r>
      <rPr>
        <u/>
        <sz val="10"/>
        <rFont val="Arial"/>
        <family val="2"/>
        <charset val="238"/>
      </rPr>
      <t>Žákovský dvojstolek</t>
    </r>
    <r>
      <rPr>
        <sz val="10"/>
        <rFont val="Arial"/>
        <family val="2"/>
        <charset val="238"/>
      </rPr>
      <t xml:space="preserve"> - rozměr š x hl x v - 120x60x75cm; DTD lamino o tloušťce 18 mm, Hrany olepeny ABS hranou 2mm;úprava pro skryté vedení kabeláže. Včetně montáže nábytku.</t>
    </r>
  </si>
  <si>
    <r>
      <rPr>
        <u/>
        <sz val="10"/>
        <rFont val="Arial"/>
        <family val="2"/>
        <charset val="238"/>
      </rPr>
      <t>Učitelský stůl s výsuvem na klávesnici a místem pro PC</t>
    </r>
    <r>
      <rPr>
        <sz val="10"/>
        <rFont val="Arial"/>
        <family val="2"/>
        <charset val="238"/>
      </rPr>
      <t xml:space="preserve"> - rozměr š x hl x v - 130x60x75cm; DTD lamino o tloušťce 18 mm, Hrany olepeny ABS hranou 2mm; výsuvná klávesnice. Na pravé straně stolu bude box pro PC s bočním odvětráváním. Stůl bude opatřen průchodkami k propojení celé učebny. Včetně montáže nábytku.</t>
    </r>
  </si>
  <si>
    <r>
      <rPr>
        <u/>
        <sz val="10"/>
        <color theme="1"/>
        <rFont val="Arial"/>
        <family val="2"/>
        <charset val="238"/>
      </rPr>
      <t xml:space="preserve">Uzamykatelná skříňka na techniku </t>
    </r>
    <r>
      <rPr>
        <sz val="10"/>
        <color theme="1"/>
        <rFont val="Arial"/>
        <family val="2"/>
        <charset val="238"/>
      </rPr>
      <t xml:space="preserve">-  rozměr š x hl x v - 80x60x93cm; DTD lamino o tloušťce 18 mm, Hrany olepeny ABS hranou; uzavírá se pomocí uzamykatelné roletky; vnitřní vybavení sestává z pevné police přes celou šíři skříně na mixážní pult, výsuvná police pro audiopřístroje a zásuvka na plnovýsuvech. Skřínku bude možné připojit k učitelskému stolu zleva i zprava. Včetně montáže nábytku. </t>
    </r>
  </si>
  <si>
    <t xml:space="preserve">Procesor o výkonu min. 3255 bodů dle testu CPU Benchmark (www.cpubenchmark.net), 15.6" LED displej 1366x768 antireflexní, RAM DDR3L min. 4GB, grafická karta s pamětí min. 1 GB, SSHD 500GB + 8GB, DVD, WiFi, Bluetooth 4.0, webkamera, HDMI, USB 3.0, čtečka otisků prstů, Operační systém v české verzi plně kompatibilní se systémem používaným školou (škola v současnosti používá OS Windows 32/64 bit)
</t>
  </si>
  <si>
    <t>Procesor o výkonu min. 3255 bodů dle testu CPU Benchmark (www.cpubenchmark.net), 15.6" LED displej 1366x768 antireflexní, RAM DDR3L min. 4GB, grafická karta s pamětí min. 1 GB, SSHD 500GB + 8GB, DVD, WiFi, Bluetooth 4.0, webkamera, HDMI, USB 3.0, čtečka otisků prstů, Operační systém v české verzi plně kompatibilní se systémem používaným školou (škola v současnosti používá OS Windows 32/64 bit)</t>
  </si>
  <si>
    <t>Položkový rozpočet část A -  ZŠ Jablunkov, Lesní 190</t>
  </si>
  <si>
    <r>
      <rPr>
        <u/>
        <sz val="10"/>
        <rFont val="Arial"/>
        <family val="2"/>
        <charset val="238"/>
      </rPr>
      <t>Jazykový digitální přehrávač</t>
    </r>
    <r>
      <rPr>
        <sz val="10"/>
        <rFont val="Arial"/>
        <family val="2"/>
        <charset val="238"/>
      </rPr>
      <t xml:space="preserve"> - jazykový přehrávač musí být jednoúčelové zařízení připojitelné k ovládacímu pultu učitele s možností přehrávání z CD, nebo USB FLASH pamětí; jednoduše ovládané zařízení s možností skokového a plynulého zpomalování, zrychlování a nekonečného opakování libovolného úseku věty,slova,bez jakékoliv nutné přípravy a bez použití PC vzhledem k mj.  podstatně větším nárokům na ovládání a čas;
       -    záznam 4 libovolně zvolených audio smyček  do paměti
       -    záznam 4 libovolně zvolených audio začátků do paměti
       -    rychlé vyhledávání ve stopě a složkách na CD a USB flash paměti
-    zpětné přehrávání (pozpátku) pro mj.snadné vyhledávání slov                  -    připojení pevného HD do 500GB a připojení  přes USB kabel  k
     počítači PC 
-   velký displej s počítadlem včetně grafického zobrazení přehrávání
-  digitální a analogový stereo výstup pro připojení k jazykové učebně 
-  pevně zabudovaný reproduktor pro ozvučení třídy s nastavením
    hlasitosti a s možností vypnutí samotného reproduktoru                    -  výstup na sluchátka s vypnutím reproduktoru.  Včetně komunikačního SW kompatibilního s dodanou jazykovou laboratoří.
</t>
    </r>
  </si>
  <si>
    <r>
      <rPr>
        <u/>
        <sz val="10"/>
        <rFont val="Arial"/>
        <family val="2"/>
        <charset val="238"/>
      </rPr>
      <t xml:space="preserve">Ovládací pult učitele </t>
    </r>
    <r>
      <rPr>
        <sz val="10"/>
        <rFont val="Arial"/>
        <family val="2"/>
        <charset val="238"/>
      </rPr>
      <t>- učitelské pracoviště musí být řešeno jako jednoúčelové velmi jednoduše ovladatelné zařízení se zárukou 10let, pracuje bez použití PC (PC musí být pouze připojitelný k jednoúčelovému ovládacímu pultu učitele); učitelské pracoviště s ovládacím pultem musí umožňovat digitálně ovládat hlasitost v učitelských sluchátkách přímo z foliové klávesnice ovládacího pultu a musí obsahovat min.čtyři připojná místa na panelu pro vnější zdroje signálu bez použití rozšiřujících kabelů. Včetně komunikačního SW kompatibilního s dodanou jazykovou laboratoří  pro připojení externích zdrojů a  SW pro připojení externích zdrojů. Součástí dodávky je kompletní odborná instalace jazykové učebny vč. oživení techniky.</t>
    </r>
  </si>
  <si>
    <r>
      <rPr>
        <u/>
        <sz val="10"/>
        <color theme="1"/>
        <rFont val="Arial"/>
        <family val="2"/>
        <charset val="238"/>
      </rPr>
      <t>Reproduktory</t>
    </r>
    <r>
      <rPr>
        <sz val="10"/>
        <color theme="1"/>
        <rFont val="Arial"/>
        <family val="2"/>
        <charset val="238"/>
      </rPr>
      <t xml:space="preserve"> pro ozvučení učebny a výuku bez sluchátek:                     2 x 50W  aktivní +                                                                                                2 x 150W (min.dvoupásmové, citlivost min.90dB, frekvenční rozsah min. 71Hz-20000Hz, budou zabudovány v uzamykatelné skříňce na techniku viz.níže)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</si>
</sst>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</cellStyleXfs>
  <cellXfs count="57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/>
    <xf numFmtId="0" fontId="10" fillId="3" borderId="3" xfId="3" applyFont="1" applyFill="1" applyBorder="1" applyAlignment="1" applyProtection="1">
      <alignment horizontal="left" vertical="center" wrapText="1"/>
      <protection hidden="1"/>
    </xf>
    <xf numFmtId="0" fontId="10" fillId="3" borderId="4" xfId="3" applyFont="1" applyFill="1" applyBorder="1" applyAlignment="1" applyProtection="1">
      <alignment horizontal="center" vertical="center" wrapText="1"/>
      <protection hidden="1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10" fillId="3" borderId="7" xfId="3" applyFont="1" applyFill="1" applyBorder="1" applyAlignment="1" applyProtection="1">
      <alignment horizontal="left" vertical="center" wrapText="1"/>
      <protection hidden="1"/>
    </xf>
    <xf numFmtId="0" fontId="2" fillId="0" borderId="8" xfId="1" applyFont="1" applyBorder="1" applyAlignment="1">
      <alignment horizontal="justify" vertical="center"/>
    </xf>
    <xf numFmtId="0" fontId="11" fillId="0" borderId="1" xfId="4" applyFont="1" applyBorder="1" applyAlignment="1">
      <alignment horizontal="left" vertical="center" wrapText="1"/>
    </xf>
    <xf numFmtId="0" fontId="11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horizontal="left" vertical="center" wrapText="1"/>
    </xf>
    <xf numFmtId="0" fontId="9" fillId="2" borderId="10" xfId="0" applyFont="1" applyFill="1" applyBorder="1" applyProtection="1">
      <protection hidden="1"/>
    </xf>
    <xf numFmtId="0" fontId="9" fillId="2" borderId="11" xfId="0" applyFont="1" applyFill="1" applyBorder="1" applyProtection="1">
      <protection hidden="1"/>
    </xf>
    <xf numFmtId="0" fontId="0" fillId="2" borderId="11" xfId="0" applyFill="1" applyBorder="1" applyProtection="1">
      <protection hidden="1"/>
    </xf>
    <xf numFmtId="0" fontId="0" fillId="2" borderId="11" xfId="0" applyFill="1" applyBorder="1" applyProtection="1">
      <protection locked="0"/>
    </xf>
    <xf numFmtId="0" fontId="0" fillId="0" borderId="12" xfId="0" applyBorder="1"/>
    <xf numFmtId="0" fontId="4" fillId="0" borderId="14" xfId="0" applyFont="1" applyBorder="1" applyAlignment="1">
      <alignment horizontal="center" vertical="center"/>
    </xf>
    <xf numFmtId="0" fontId="0" fillId="0" borderId="15" xfId="0" applyBorder="1"/>
    <xf numFmtId="0" fontId="2" fillId="0" borderId="17" xfId="1" applyFont="1" applyBorder="1" applyAlignment="1">
      <alignment horizontal="left" vertical="center" wrapText="1"/>
    </xf>
    <xf numFmtId="0" fontId="0" fillId="2" borderId="11" xfId="0" applyFill="1" applyBorder="1" applyAlignment="1" applyProtection="1">
      <alignment vertical="center"/>
      <protection locked="0"/>
    </xf>
    <xf numFmtId="0" fontId="0" fillId="2" borderId="11" xfId="0" applyFill="1" applyBorder="1" applyAlignment="1" applyProtection="1">
      <alignment vertical="center"/>
      <protection hidden="1"/>
    </xf>
    <xf numFmtId="0" fontId="0" fillId="0" borderId="9" xfId="0" applyBorder="1"/>
    <xf numFmtId="0" fontId="2" fillId="0" borderId="13" xfId="4" applyFont="1" applyBorder="1" applyAlignment="1">
      <alignment horizontal="left" vertical="center"/>
    </xf>
    <xf numFmtId="0" fontId="11" fillId="0" borderId="14" xfId="4" applyFont="1" applyBorder="1" applyAlignment="1">
      <alignment horizontal="center" vertical="center"/>
    </xf>
    <xf numFmtId="0" fontId="2" fillId="0" borderId="8" xfId="4" applyFont="1" applyBorder="1" applyAlignment="1">
      <alignment horizontal="left" vertical="center" wrapText="1"/>
    </xf>
    <xf numFmtId="0" fontId="2" fillId="0" borderId="8" xfId="4" applyFont="1" applyBorder="1" applyAlignment="1">
      <alignment horizontal="left" vertical="center"/>
    </xf>
    <xf numFmtId="0" fontId="2" fillId="0" borderId="8" xfId="4" applyFont="1" applyFill="1" applyBorder="1" applyAlignment="1">
      <alignment horizontal="left" vertical="center"/>
    </xf>
    <xf numFmtId="0" fontId="0" fillId="4" borderId="19" xfId="0" applyFill="1" applyBorder="1"/>
    <xf numFmtId="164" fontId="4" fillId="0" borderId="14" xfId="1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justify" vertical="center" wrapText="1"/>
    </xf>
    <xf numFmtId="0" fontId="2" fillId="0" borderId="4" xfId="4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0" fillId="0" borderId="21" xfId="0" applyBorder="1"/>
    <xf numFmtId="0" fontId="2" fillId="0" borderId="1" xfId="4" applyFont="1" applyFill="1" applyBorder="1" applyAlignment="1">
      <alignment horizontal="left" vertical="center" wrapText="1"/>
    </xf>
    <xf numFmtId="0" fontId="2" fillId="0" borderId="17" xfId="4" applyFont="1" applyFill="1" applyBorder="1" applyAlignment="1">
      <alignment horizontal="left" vertical="center" wrapText="1"/>
    </xf>
    <xf numFmtId="0" fontId="2" fillId="0" borderId="8" xfId="1" applyFont="1" applyBorder="1" applyAlignment="1">
      <alignment horizontal="justify" vertical="center" wrapText="1"/>
    </xf>
    <xf numFmtId="0" fontId="2" fillId="0" borderId="16" xfId="1" applyFont="1" applyBorder="1" applyAlignment="1">
      <alignment horizontal="justify" vertical="center" wrapText="1"/>
    </xf>
    <xf numFmtId="0" fontId="2" fillId="0" borderId="14" xfId="2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2" fillId="0" borderId="16" xfId="4" applyFont="1" applyFill="1" applyBorder="1" applyAlignment="1">
      <alignment horizontal="center" vertical="center"/>
    </xf>
    <xf numFmtId="0" fontId="2" fillId="0" borderId="22" xfId="4" applyFont="1" applyFill="1" applyBorder="1" applyAlignment="1">
      <alignment horizontal="center" vertical="center"/>
    </xf>
    <xf numFmtId="0" fontId="2" fillId="0" borderId="23" xfId="4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</cellXfs>
  <cellStyles count="5">
    <cellStyle name="normální" xfId="0" builtinId="0"/>
    <cellStyle name="normální 2 2" xfId="2"/>
    <cellStyle name="normální 4" xfId="3"/>
    <cellStyle name="normální 6" xfId="4"/>
    <cellStyle name="ÚroveňŘádku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7" zoomScale="90" zoomScaleNormal="90" workbookViewId="0">
      <selection activeCell="I9" sqref="I9"/>
    </sheetView>
  </sheetViews>
  <sheetFormatPr defaultRowHeight="12.75"/>
  <cols>
    <col min="1" max="1" width="5.28515625" style="6" customWidth="1"/>
    <col min="2" max="2" width="27.140625" customWidth="1"/>
    <col min="3" max="3" width="60.28515625" customWidth="1"/>
    <col min="4" max="4" width="7.7109375" style="3" customWidth="1"/>
    <col min="5" max="6" width="9.5703125" style="3" customWidth="1"/>
    <col min="7" max="7" width="10.7109375" style="3" customWidth="1"/>
    <col min="8" max="8" width="27.140625" style="3" customWidth="1"/>
    <col min="9" max="9" width="27.140625" customWidth="1"/>
  </cols>
  <sheetData>
    <row r="1" spans="1:9" ht="27" thickBot="1">
      <c r="A1" s="1" t="s">
        <v>34</v>
      </c>
      <c r="B1" s="48"/>
      <c r="C1" s="48"/>
      <c r="D1" s="48"/>
      <c r="E1" s="48"/>
      <c r="F1" s="48"/>
      <c r="G1" s="48"/>
      <c r="H1" s="48"/>
      <c r="I1" s="48"/>
    </row>
    <row r="2" spans="1:9" ht="48.75" thickBot="1">
      <c r="A2" s="4"/>
      <c r="B2" s="7" t="s">
        <v>0</v>
      </c>
      <c r="C2" s="10" t="s">
        <v>6</v>
      </c>
      <c r="D2" s="8" t="s">
        <v>1</v>
      </c>
      <c r="E2" s="9" t="s">
        <v>2</v>
      </c>
      <c r="F2" s="8" t="s">
        <v>3</v>
      </c>
      <c r="G2" s="8" t="s">
        <v>4</v>
      </c>
      <c r="H2" s="8" t="s">
        <v>5</v>
      </c>
      <c r="I2" s="8" t="s">
        <v>26</v>
      </c>
    </row>
    <row r="3" spans="1:9" ht="15.75" thickBot="1">
      <c r="A3" s="4"/>
      <c r="B3" s="15" t="s">
        <v>15</v>
      </c>
      <c r="C3" s="16"/>
      <c r="D3" s="17"/>
      <c r="E3" s="18"/>
      <c r="F3" s="17"/>
      <c r="G3" s="17"/>
      <c r="H3" s="17"/>
      <c r="I3" s="19"/>
    </row>
    <row r="4" spans="1:9" ht="88.5" customHeight="1">
      <c r="A4" s="5">
        <v>1</v>
      </c>
      <c r="B4" s="37" t="s">
        <v>14</v>
      </c>
      <c r="C4" s="38" t="s">
        <v>32</v>
      </c>
      <c r="D4" s="39">
        <v>1</v>
      </c>
      <c r="E4" s="39"/>
      <c r="F4" s="40">
        <f>E4*0.21</f>
        <v>0</v>
      </c>
      <c r="G4" s="40">
        <f>E4+F4</f>
        <v>0</v>
      </c>
      <c r="H4" s="41">
        <f>G4*D4</f>
        <v>0</v>
      </c>
      <c r="I4" s="42"/>
    </row>
    <row r="5" spans="1:9" ht="38.25">
      <c r="A5" s="5">
        <v>2</v>
      </c>
      <c r="B5" s="11" t="s">
        <v>16</v>
      </c>
      <c r="C5" s="43" t="s">
        <v>25</v>
      </c>
      <c r="D5" s="2">
        <v>1</v>
      </c>
      <c r="E5" s="2"/>
      <c r="F5" s="34">
        <f t="shared" ref="F5:F6" si="0">E5*0.21</f>
        <v>0</v>
      </c>
      <c r="G5" s="34">
        <f t="shared" ref="G5:G6" si="1">E5+F5</f>
        <v>0</v>
      </c>
      <c r="H5" s="35">
        <f t="shared" ref="H5:H6" si="2">G5*D5</f>
        <v>0</v>
      </c>
      <c r="I5" s="25"/>
    </row>
    <row r="6" spans="1:9" ht="26.25" thickBot="1">
      <c r="A6" s="5">
        <v>3</v>
      </c>
      <c r="B6" s="45" t="s">
        <v>17</v>
      </c>
      <c r="C6" s="43" t="s">
        <v>18</v>
      </c>
      <c r="D6" s="2">
        <v>1</v>
      </c>
      <c r="E6" s="2"/>
      <c r="F6" s="34">
        <f t="shared" si="0"/>
        <v>0</v>
      </c>
      <c r="G6" s="34">
        <f t="shared" si="1"/>
        <v>0</v>
      </c>
      <c r="H6" s="35">
        <f t="shared" si="2"/>
        <v>0</v>
      </c>
      <c r="I6" s="25"/>
    </row>
    <row r="7" spans="1:9" ht="15.75" thickBot="1">
      <c r="A7" s="5"/>
      <c r="B7" s="15" t="s">
        <v>19</v>
      </c>
      <c r="C7" s="16"/>
      <c r="D7" s="17"/>
      <c r="E7" s="23"/>
      <c r="F7" s="24"/>
      <c r="G7" s="24"/>
      <c r="H7" s="24"/>
      <c r="I7" s="19"/>
    </row>
    <row r="8" spans="1:9" ht="63.75">
      <c r="A8" s="5">
        <v>4</v>
      </c>
      <c r="B8" s="26" t="s">
        <v>7</v>
      </c>
      <c r="C8" s="47" t="s">
        <v>22</v>
      </c>
      <c r="D8" s="27">
        <v>1</v>
      </c>
      <c r="E8" s="20"/>
      <c r="F8" s="32">
        <f t="shared" ref="F8:F20" si="3">E8*0.21</f>
        <v>0</v>
      </c>
      <c r="G8" s="33">
        <f t="shared" ref="G8:G20" si="4">E8+F8</f>
        <v>0</v>
      </c>
      <c r="H8" s="33">
        <f t="shared" ref="H8:H20" si="5">G8*D8</f>
        <v>0</v>
      </c>
      <c r="I8" s="21"/>
    </row>
    <row r="9" spans="1:9" ht="89.25">
      <c r="A9" s="5">
        <v>5</v>
      </c>
      <c r="B9" s="28" t="s">
        <v>8</v>
      </c>
      <c r="C9" s="14" t="s">
        <v>24</v>
      </c>
      <c r="D9" s="13">
        <v>1</v>
      </c>
      <c r="E9" s="2"/>
      <c r="F9" s="34">
        <f t="shared" si="3"/>
        <v>0</v>
      </c>
      <c r="G9" s="35">
        <f t="shared" si="4"/>
        <v>0</v>
      </c>
      <c r="H9" s="35">
        <f t="shared" si="5"/>
        <v>0</v>
      </c>
      <c r="I9" s="25"/>
    </row>
    <row r="10" spans="1:9" ht="89.25">
      <c r="A10" s="5">
        <v>6</v>
      </c>
      <c r="B10" s="29" t="s">
        <v>14</v>
      </c>
      <c r="C10" s="22" t="s">
        <v>33</v>
      </c>
      <c r="D10" s="13">
        <v>2</v>
      </c>
      <c r="E10" s="2"/>
      <c r="F10" s="34">
        <f t="shared" si="3"/>
        <v>0</v>
      </c>
      <c r="G10" s="35">
        <f t="shared" si="4"/>
        <v>0</v>
      </c>
      <c r="H10" s="35">
        <f t="shared" si="5"/>
        <v>0</v>
      </c>
      <c r="I10" s="25"/>
    </row>
    <row r="11" spans="1:9" ht="51">
      <c r="A11" s="5">
        <v>7</v>
      </c>
      <c r="B11" s="30" t="s">
        <v>9</v>
      </c>
      <c r="C11" s="12" t="s">
        <v>21</v>
      </c>
      <c r="D11" s="13">
        <v>1</v>
      </c>
      <c r="E11" s="2"/>
      <c r="F11" s="34">
        <f t="shared" si="3"/>
        <v>0</v>
      </c>
      <c r="G11" s="35">
        <f t="shared" si="4"/>
        <v>0</v>
      </c>
      <c r="H11" s="35">
        <f t="shared" si="5"/>
        <v>0</v>
      </c>
      <c r="I11" s="25"/>
    </row>
    <row r="12" spans="1:9" ht="63.75">
      <c r="A12" s="5">
        <v>8</v>
      </c>
      <c r="B12" s="46" t="s">
        <v>13</v>
      </c>
      <c r="C12" s="44" t="s">
        <v>23</v>
      </c>
      <c r="D12" s="13">
        <v>1</v>
      </c>
      <c r="E12" s="2"/>
      <c r="F12" s="34">
        <f t="shared" si="3"/>
        <v>0</v>
      </c>
      <c r="G12" s="35">
        <f t="shared" si="4"/>
        <v>0</v>
      </c>
      <c r="H12" s="35">
        <f t="shared" si="5"/>
        <v>0</v>
      </c>
      <c r="I12" s="25"/>
    </row>
    <row r="13" spans="1:9" ht="152.25" customHeight="1">
      <c r="A13" s="55">
        <v>9</v>
      </c>
      <c r="B13" s="52" t="s">
        <v>20</v>
      </c>
      <c r="C13" s="44" t="s">
        <v>36</v>
      </c>
      <c r="D13" s="13">
        <v>2</v>
      </c>
      <c r="E13" s="2"/>
      <c r="F13" s="34">
        <f t="shared" ref="F13:F19" si="6">E13*0.21</f>
        <v>0</v>
      </c>
      <c r="G13" s="35">
        <f t="shared" ref="G13:G19" si="7">E13+F13</f>
        <v>0</v>
      </c>
      <c r="H13" s="35">
        <f t="shared" ref="H13:H19" si="8">G13*D13</f>
        <v>0</v>
      </c>
      <c r="I13" s="25"/>
    </row>
    <row r="14" spans="1:9" ht="253.5" customHeight="1">
      <c r="A14" s="55"/>
      <c r="B14" s="53"/>
      <c r="C14" s="44" t="s">
        <v>35</v>
      </c>
      <c r="D14" s="13">
        <v>2</v>
      </c>
      <c r="E14" s="2"/>
      <c r="F14" s="34">
        <f t="shared" ref="F14:F15" si="9">E14*0.21</f>
        <v>0</v>
      </c>
      <c r="G14" s="35">
        <f t="shared" ref="G14:G15" si="10">E14+F14</f>
        <v>0</v>
      </c>
      <c r="H14" s="35">
        <f t="shared" ref="H14:H15" si="11">G14*D14</f>
        <v>0</v>
      </c>
      <c r="I14" s="25"/>
    </row>
    <row r="15" spans="1:9" ht="169.5" customHeight="1">
      <c r="A15" s="55"/>
      <c r="B15" s="53"/>
      <c r="C15" s="44" t="s">
        <v>28</v>
      </c>
      <c r="D15" s="13">
        <v>2</v>
      </c>
      <c r="E15" s="2"/>
      <c r="F15" s="34">
        <f t="shared" si="9"/>
        <v>0</v>
      </c>
      <c r="G15" s="35">
        <f t="shared" si="10"/>
        <v>0</v>
      </c>
      <c r="H15" s="35">
        <f t="shared" si="11"/>
        <v>0</v>
      </c>
      <c r="I15" s="25"/>
    </row>
    <row r="16" spans="1:9" ht="25.5">
      <c r="A16" s="55"/>
      <c r="B16" s="53"/>
      <c r="C16" s="44" t="s">
        <v>27</v>
      </c>
      <c r="D16" s="13">
        <v>50</v>
      </c>
      <c r="E16" s="2"/>
      <c r="F16" s="34">
        <f t="shared" si="6"/>
        <v>0</v>
      </c>
      <c r="G16" s="35">
        <f t="shared" si="7"/>
        <v>0</v>
      </c>
      <c r="H16" s="35">
        <f t="shared" si="8"/>
        <v>0</v>
      </c>
      <c r="I16" s="25"/>
    </row>
    <row r="17" spans="1:9" ht="63.75">
      <c r="A17" s="55"/>
      <c r="B17" s="53"/>
      <c r="C17" s="12" t="s">
        <v>37</v>
      </c>
      <c r="D17" s="13">
        <v>1</v>
      </c>
      <c r="E17" s="2"/>
      <c r="F17" s="34">
        <f t="shared" si="6"/>
        <v>0</v>
      </c>
      <c r="G17" s="35">
        <f t="shared" si="7"/>
        <v>0</v>
      </c>
      <c r="H17" s="35">
        <f t="shared" si="8"/>
        <v>0</v>
      </c>
      <c r="I17" s="25"/>
    </row>
    <row r="18" spans="1:9" ht="38.25">
      <c r="A18" s="55"/>
      <c r="B18" s="53"/>
      <c r="C18" s="44" t="s">
        <v>29</v>
      </c>
      <c r="D18" s="13">
        <v>24</v>
      </c>
      <c r="E18" s="2"/>
      <c r="F18" s="34">
        <f t="shared" si="6"/>
        <v>0</v>
      </c>
      <c r="G18" s="35">
        <f t="shared" si="7"/>
        <v>0</v>
      </c>
      <c r="H18" s="35">
        <f t="shared" si="8"/>
        <v>0</v>
      </c>
      <c r="I18" s="25"/>
    </row>
    <row r="19" spans="1:9" ht="63.75">
      <c r="A19" s="55"/>
      <c r="B19" s="53"/>
      <c r="C19" s="44" t="s">
        <v>30</v>
      </c>
      <c r="D19" s="13">
        <v>2</v>
      </c>
      <c r="E19" s="2"/>
      <c r="F19" s="34">
        <f t="shared" si="6"/>
        <v>0</v>
      </c>
      <c r="G19" s="35">
        <f t="shared" si="7"/>
        <v>0</v>
      </c>
      <c r="H19" s="35">
        <f t="shared" si="8"/>
        <v>0</v>
      </c>
      <c r="I19" s="25"/>
    </row>
    <row r="20" spans="1:9" ht="77.25" thickBot="1">
      <c r="A20" s="56"/>
      <c r="B20" s="54"/>
      <c r="C20" s="12" t="s">
        <v>31</v>
      </c>
      <c r="D20" s="13">
        <v>2</v>
      </c>
      <c r="E20" s="2"/>
      <c r="F20" s="34">
        <f t="shared" si="3"/>
        <v>0</v>
      </c>
      <c r="G20" s="35">
        <f t="shared" si="4"/>
        <v>0</v>
      </c>
      <c r="H20" s="35">
        <f t="shared" si="5"/>
        <v>0</v>
      </c>
      <c r="I20" s="25"/>
    </row>
    <row r="21" spans="1:9" ht="15.75" thickBot="1">
      <c r="A21" s="49" t="s">
        <v>10</v>
      </c>
      <c r="B21" s="50"/>
      <c r="C21" s="50"/>
      <c r="D21" s="50"/>
      <c r="E21" s="50"/>
      <c r="F21" s="50"/>
      <c r="G21" s="51"/>
      <c r="H21" s="36">
        <f>SUM(H4:H20)</f>
        <v>0</v>
      </c>
      <c r="I21" s="31"/>
    </row>
    <row r="22" spans="1:9" ht="15.75" thickBot="1">
      <c r="A22" s="49" t="s">
        <v>11</v>
      </c>
      <c r="B22" s="50"/>
      <c r="C22" s="50"/>
      <c r="D22" s="50"/>
      <c r="E22" s="50"/>
      <c r="F22" s="50"/>
      <c r="G22" s="51"/>
      <c r="H22" s="36">
        <f>H21/1.21</f>
        <v>0</v>
      </c>
      <c r="I22" s="31"/>
    </row>
    <row r="23" spans="1:9" ht="15.75" thickBot="1">
      <c r="A23" s="49" t="s">
        <v>12</v>
      </c>
      <c r="B23" s="50"/>
      <c r="C23" s="50"/>
      <c r="D23" s="50"/>
      <c r="E23" s="50"/>
      <c r="F23" s="50"/>
      <c r="G23" s="51"/>
      <c r="H23" s="36">
        <f>H21-H22</f>
        <v>0</v>
      </c>
      <c r="I23" s="31"/>
    </row>
  </sheetData>
  <mergeCells count="6">
    <mergeCell ref="A1:I1"/>
    <mergeCell ref="A21:G21"/>
    <mergeCell ref="A22:G22"/>
    <mergeCell ref="A23:G23"/>
    <mergeCell ref="B13:B20"/>
    <mergeCell ref="A13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položky</vt:lpstr>
    </vt:vector>
  </TitlesOfParts>
  <Company>HUTNÍ PROJEKT OSTRAVA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u57206</dc:creator>
  <cp:lastModifiedBy>josef.matera</cp:lastModifiedBy>
  <cp:lastPrinted>2013-11-21T13:16:37Z</cp:lastPrinted>
  <dcterms:created xsi:type="dcterms:W3CDTF">2008-03-07T13:25:06Z</dcterms:created>
  <dcterms:modified xsi:type="dcterms:W3CDTF">2015-03-20T09:00:06Z</dcterms:modified>
</cp:coreProperties>
</file>